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kenilworthcentre.sharepoint.com/sites/theKenilworthCentre/Shared Documents/General/Shared Drive 23/03. Governance/Monthly Trustee Reports from Nov 22/Aug 2023/"/>
    </mc:Choice>
  </mc:AlternateContent>
  <xr:revisionPtr revIDLastSave="0" documentId="8_{7095E944-D157-4759-BA0E-7EB19B599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/>
  <c r="M22" i="1"/>
  <c r="N22" i="1"/>
  <c r="O22" i="1"/>
  <c r="J22" i="1"/>
  <c r="K21" i="1"/>
  <c r="L21" i="1"/>
  <c r="M21" i="1"/>
  <c r="N21" i="1"/>
  <c r="O21" i="1"/>
  <c r="J21" i="1"/>
  <c r="K20" i="1"/>
  <c r="L20" i="1"/>
  <c r="M20" i="1"/>
  <c r="N20" i="1"/>
  <c r="O20" i="1"/>
  <c r="J20" i="1"/>
  <c r="K18" i="1"/>
  <c r="L18" i="1"/>
  <c r="M18" i="1"/>
  <c r="N18" i="1"/>
  <c r="O18" i="1"/>
  <c r="J18" i="1"/>
  <c r="K17" i="1"/>
  <c r="L17" i="1"/>
  <c r="M17" i="1"/>
  <c r="N17" i="1"/>
  <c r="O17" i="1"/>
  <c r="J17" i="1"/>
  <c r="K16" i="1"/>
  <c r="L16" i="1"/>
  <c r="M16" i="1"/>
  <c r="N16" i="1"/>
  <c r="O16" i="1"/>
  <c r="J16" i="1"/>
  <c r="K15" i="1"/>
  <c r="L15" i="1"/>
  <c r="M15" i="1"/>
  <c r="N15" i="1"/>
  <c r="O15" i="1"/>
  <c r="J15" i="1"/>
  <c r="J9" i="1"/>
  <c r="K9" i="1"/>
  <c r="L9" i="1"/>
  <c r="M9" i="1"/>
  <c r="N9" i="1"/>
  <c r="O9" i="1"/>
  <c r="H43" i="1"/>
  <c r="G43" i="1"/>
  <c r="F43" i="1"/>
  <c r="E43" i="1"/>
  <c r="D43" i="1"/>
  <c r="C43" i="1"/>
  <c r="B43" i="1"/>
  <c r="C22" i="1"/>
  <c r="D22" i="1"/>
  <c r="E22" i="1"/>
  <c r="F22" i="1"/>
  <c r="G22" i="1"/>
  <c r="H22" i="1"/>
  <c r="B22" i="1"/>
  <c r="B32" i="1"/>
  <c r="D32" i="1"/>
</calcChain>
</file>

<file path=xl/sharedStrings.xml><?xml version="1.0" encoding="utf-8"?>
<sst xmlns="http://schemas.openxmlformats.org/spreadsheetml/2006/main" count="57" uniqueCount="39">
  <si>
    <t>Mar 2023</t>
  </si>
  <si>
    <t>Apr 2023</t>
  </si>
  <si>
    <t>May 2023</t>
  </si>
  <si>
    <t>Jun 2023</t>
  </si>
  <si>
    <t>Jul 2023</t>
  </si>
  <si>
    <t>Aug 2023</t>
  </si>
  <si>
    <t>Total</t>
  </si>
  <si>
    <t>Income</t>
  </si>
  <si>
    <t xml:space="preserve">   1200 Income from Room Hires and Lettings</t>
  </si>
  <si>
    <t xml:space="preserve">      1210 Licence fee income</t>
  </si>
  <si>
    <t xml:space="preserve">      1220 Regular lettings</t>
  </si>
  <si>
    <t xml:space="preserve">      1240 One-off lettings</t>
  </si>
  <si>
    <t xml:space="preserve">      1250 Catering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</si>
  <si>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</si>
  <si>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</si>
  <si>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</si>
  <si>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   1340 Garden playground subscription</t>
  </si>
  <si>
    <t xml:space="preserve">      1350 Youthwork project subs</t>
  </si>
  <si>
    <t>Total Income</t>
  </si>
  <si>
    <t>Mar 2022</t>
  </si>
  <si>
    <t>Apr 2022</t>
  </si>
  <si>
    <t>May 2022</t>
  </si>
  <si>
    <t>Jun 2022</t>
  </si>
  <si>
    <t>Jul 2022</t>
  </si>
  <si>
    <t>Aug 2022</t>
  </si>
  <si>
    <t>Difference in Income 2022 &amp; 2023</t>
  </si>
  <si>
    <t>March</t>
  </si>
  <si>
    <t>Apr</t>
  </si>
  <si>
    <t xml:space="preserve">May </t>
  </si>
  <si>
    <t>Jun</t>
  </si>
  <si>
    <t xml:space="preserve">Jul </t>
  </si>
  <si>
    <t>Aug</t>
  </si>
  <si>
    <t xml:space="preserve">   Total Income from Room Hires and Lettings</t>
  </si>
  <si>
    <t xml:space="preserve">   Total Youthwork Subscriptions</t>
  </si>
  <si>
    <t xml:space="preserve">   Miscellaneous Income</t>
  </si>
  <si>
    <t xml:space="preserve">   Tuck shop sales</t>
  </si>
  <si>
    <t>Total Income from Donations and Grants</t>
  </si>
  <si>
    <t xml:space="preserve">   Gifts and Donations</t>
  </si>
  <si>
    <t xml:space="preserve">   Grant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</si>
</sst>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\ _€"/>
    <numFmt numFmtId="165" formatCode="&quot;£&quot;#,##0.00"/>
  </numFmts>
  <fonts count="12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44" fontId="0" fillId="0" borderId="0" xfId="0" applyNumberFormat="1"/>
    <xf numFmtId="165" fontId="2" fillId="0" borderId="2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65" fontId="3" fillId="0" borderId="3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  <xf numFmtId="165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wrapText="1"/>
    </xf>
    <xf numFmtId="0" fontId="4" fillId="3" borderId="0" xfId="1" applyFill="1"/>
    <xf numFmtId="0" fontId="0" fillId="3" borderId="0" xfId="0" applyFill="1"/>
    <xf numFmtId="0" fontId="2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5" fontId="11" fillId="0" borderId="4" xfId="0" applyNumberFormat="1" applyFont="1" applyBorder="1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165" fontId="11" fillId="0" borderId="0" xfId="0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M40" sqref="M40"/>
    </sheetView>
  </sheetViews>
  <sheetFormatPr defaultRowHeight="15" x14ac:dyDescent="0.25"/>
  <cols>
    <col min="1" max="1" width="54.140625" customWidth="1"/>
    <col min="2" max="2" width="11.140625" customWidth="1"/>
    <col min="3" max="5" width="10.28515625" customWidth="1"/>
    <col min="6" max="7" width="10.5703125" bestFit="1" customWidth="1"/>
    <col min="8" max="8" width="11.5703125" bestFit="1" customWidth="1"/>
    <col min="11" max="11" width="9.85546875" bestFit="1" customWidth="1"/>
    <col min="13" max="13" width="9.85546875" bestFit="1" customWidth="1"/>
  </cols>
  <sheetData>
    <row r="1" spans="1:15" ht="54" customHeight="1" x14ac:dyDescent="0.25">
      <c r="I1" s="23" t="s">
        <v>25</v>
      </c>
      <c r="J1" s="24"/>
      <c r="K1" s="24"/>
      <c r="L1" s="24"/>
    </row>
    <row r="2" spans="1:1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</row>
    <row r="3" spans="1:15" x14ac:dyDescent="0.25">
      <c r="A3" s="25" t="s">
        <v>7</v>
      </c>
      <c r="B3" s="4"/>
      <c r="C3" s="4"/>
      <c r="D3" s="4"/>
      <c r="E3" s="4"/>
      <c r="F3" s="4"/>
      <c r="G3" s="4"/>
      <c r="H3" s="4"/>
    </row>
    <row r="4" spans="1:15" hidden="1" x14ac:dyDescent="0.25">
      <c r="A4" s="3" t="s">
        <v>8</v>
      </c>
      <c r="B4" s="5">
        <v>-217.6</v>
      </c>
      <c r="C4" s="4"/>
      <c r="D4" s="4"/>
      <c r="E4" s="5">
        <v>1376.25</v>
      </c>
      <c r="F4" s="5">
        <v>371.7</v>
      </c>
      <c r="G4" s="4"/>
      <c r="H4" s="5">
        <v>1530.3500000000001</v>
      </c>
    </row>
    <row r="5" spans="1:15" hidden="1" x14ac:dyDescent="0.25">
      <c r="A5" s="3" t="s">
        <v>9</v>
      </c>
      <c r="B5" s="5">
        <v>1038</v>
      </c>
      <c r="C5" s="5">
        <v>1137.6500000000001</v>
      </c>
      <c r="D5" s="5">
        <v>1137.6500000000001</v>
      </c>
      <c r="E5" s="5">
        <v>1137.6500000000001</v>
      </c>
      <c r="F5" s="5">
        <v>1137.6500000000001</v>
      </c>
      <c r="G5" s="5">
        <v>1137.6500000000001</v>
      </c>
      <c r="H5" s="5">
        <v>6726.25</v>
      </c>
    </row>
    <row r="6" spans="1:15" hidden="1" x14ac:dyDescent="0.25">
      <c r="A6" s="3" t="s">
        <v>10</v>
      </c>
      <c r="B6" s="5">
        <v>5810.93</v>
      </c>
      <c r="C6" s="5">
        <v>222.3</v>
      </c>
      <c r="D6" s="5">
        <v>4274.6000000000004</v>
      </c>
      <c r="E6" s="5">
        <v>5590.4</v>
      </c>
      <c r="F6" s="5">
        <v>3483.96</v>
      </c>
      <c r="G6" s="5">
        <v>3041.3</v>
      </c>
      <c r="H6" s="5">
        <v>22423.49</v>
      </c>
    </row>
    <row r="7" spans="1:15" hidden="1" x14ac:dyDescent="0.25">
      <c r="A7" s="3" t="s">
        <v>11</v>
      </c>
      <c r="B7" s="5">
        <v>613.20000000000005</v>
      </c>
      <c r="C7" s="5">
        <v>650.79999999999995</v>
      </c>
      <c r="D7" s="5">
        <v>286.3</v>
      </c>
      <c r="E7" s="5">
        <v>790.98</v>
      </c>
      <c r="F7" s="5">
        <v>272.77999999999997</v>
      </c>
      <c r="G7" s="5">
        <v>405.88</v>
      </c>
      <c r="H7" s="5">
        <v>3019.9399999999996</v>
      </c>
    </row>
    <row r="8" spans="1:15" hidden="1" x14ac:dyDescent="0.25">
      <c r="A8" s="3" t="s">
        <v>12</v>
      </c>
      <c r="B8" s="5">
        <v>406.88</v>
      </c>
      <c r="C8" s="5">
        <v>3856.23</v>
      </c>
      <c r="D8" s="4"/>
      <c r="E8" s="4"/>
      <c r="F8" s="4"/>
      <c r="G8" s="4"/>
      <c r="H8" s="5">
        <v>4263.1099999999997</v>
      </c>
    </row>
    <row r="9" spans="1:15" x14ac:dyDescent="0.25">
      <c r="A9" s="26" t="s">
        <v>32</v>
      </c>
      <c r="B9" s="10">
        <v>7651.41</v>
      </c>
      <c r="C9" s="10">
        <v>5866.98</v>
      </c>
      <c r="D9" s="10">
        <v>5698.55</v>
      </c>
      <c r="E9" s="10">
        <v>8895.2799999999988</v>
      </c>
      <c r="F9" s="10">
        <v>5266.09</v>
      </c>
      <c r="G9" s="10">
        <v>4584.8300000000008</v>
      </c>
      <c r="H9" s="10">
        <v>37963.14</v>
      </c>
      <c r="J9" s="10">
        <f>B9-B32</f>
        <v>527.1899999999996</v>
      </c>
      <c r="K9" s="10">
        <f>C9-C32</f>
        <v>-1716.8400000000001</v>
      </c>
      <c r="L9" s="10">
        <f t="shared" ref="L9:O9" si="0">D9-D32</f>
        <v>-1902.3999999999996</v>
      </c>
      <c r="M9" s="10">
        <f t="shared" si="0"/>
        <v>2004.119999999999</v>
      </c>
      <c r="N9" s="10">
        <f t="shared" si="0"/>
        <v>-630.05999999999949</v>
      </c>
      <c r="O9" s="10">
        <f t="shared" si="0"/>
        <v>1404.2700000000009</v>
      </c>
    </row>
    <row r="10" spans="1:15" hidden="1" x14ac:dyDescent="0.25">
      <c r="A10" s="3" t="s">
        <v>13</v>
      </c>
      <c r="B10" s="11"/>
      <c r="C10" s="11"/>
      <c r="D10" s="11"/>
      <c r="E10" s="11"/>
      <c r="F10" s="11"/>
      <c r="G10" s="11"/>
      <c r="H10" s="12">
        <v>0</v>
      </c>
      <c r="J10" s="11"/>
      <c r="K10" s="11"/>
      <c r="L10" s="11"/>
      <c r="M10" s="11"/>
      <c r="N10" s="12"/>
      <c r="O10" s="11"/>
    </row>
    <row r="11" spans="1:15" hidden="1" x14ac:dyDescent="0.25">
      <c r="A11" s="3" t="s">
        <v>14</v>
      </c>
      <c r="B11" s="11"/>
      <c r="C11" s="11"/>
      <c r="D11" s="11"/>
      <c r="E11" s="11"/>
      <c r="F11" s="12">
        <v>59</v>
      </c>
      <c r="G11" s="11"/>
      <c r="H11" s="12">
        <v>59</v>
      </c>
      <c r="J11" s="11"/>
      <c r="K11" s="11"/>
      <c r="L11" s="12"/>
      <c r="M11" s="11"/>
      <c r="N11" s="12"/>
      <c r="O11" s="11"/>
    </row>
    <row r="12" spans="1:15" hidden="1" x14ac:dyDescent="0.25">
      <c r="A12" s="3" t="s">
        <v>15</v>
      </c>
      <c r="B12" s="12">
        <v>79.209999999999994</v>
      </c>
      <c r="C12" s="12">
        <v>46</v>
      </c>
      <c r="D12" s="11"/>
      <c r="E12" s="11"/>
      <c r="F12" s="11"/>
      <c r="G12" s="11"/>
      <c r="H12" s="12">
        <v>125.21</v>
      </c>
      <c r="J12" s="11"/>
      <c r="K12" s="11"/>
      <c r="L12" s="11"/>
      <c r="M12" s="11"/>
      <c r="N12" s="12"/>
      <c r="O12" s="11"/>
    </row>
    <row r="13" spans="1:15" hidden="1" x14ac:dyDescent="0.25">
      <c r="A13" s="3" t="s">
        <v>16</v>
      </c>
      <c r="B13" s="12">
        <v>30</v>
      </c>
      <c r="C13" s="12">
        <v>23.7</v>
      </c>
      <c r="D13" s="12">
        <v>52</v>
      </c>
      <c r="E13" s="12">
        <v>46.8</v>
      </c>
      <c r="F13" s="12">
        <v>37.6</v>
      </c>
      <c r="G13" s="11"/>
      <c r="H13" s="12">
        <v>190.1</v>
      </c>
      <c r="J13" s="12"/>
      <c r="K13" s="12"/>
      <c r="L13" s="12"/>
      <c r="M13" s="11"/>
      <c r="N13" s="12"/>
      <c r="O13" s="12"/>
    </row>
    <row r="14" spans="1:15" hidden="1" x14ac:dyDescent="0.25">
      <c r="A14" s="3" t="s">
        <v>17</v>
      </c>
      <c r="B14" s="11"/>
      <c r="C14" s="12">
        <v>20</v>
      </c>
      <c r="D14" s="12">
        <v>303</v>
      </c>
      <c r="E14" s="12">
        <v>632.6</v>
      </c>
      <c r="F14" s="12">
        <v>72</v>
      </c>
      <c r="G14" s="11"/>
      <c r="H14" s="12">
        <v>1027.5999999999999</v>
      </c>
      <c r="J14" s="12"/>
      <c r="K14" s="12"/>
      <c r="L14" s="12"/>
      <c r="M14" s="11"/>
      <c r="N14" s="12"/>
      <c r="O14" s="12"/>
    </row>
    <row r="15" spans="1:15" x14ac:dyDescent="0.25">
      <c r="A15" s="7" t="s">
        <v>33</v>
      </c>
      <c r="B15" s="10">
        <v>109.21</v>
      </c>
      <c r="C15" s="10">
        <v>89.7</v>
      </c>
      <c r="D15" s="10">
        <v>355</v>
      </c>
      <c r="E15" s="10">
        <v>679.4</v>
      </c>
      <c r="F15" s="10">
        <v>168.6</v>
      </c>
      <c r="G15" s="10">
        <v>0</v>
      </c>
      <c r="H15" s="10">
        <v>1401.9099999999999</v>
      </c>
      <c r="J15" s="10">
        <f>B15-B36</f>
        <v>-203.79000000000002</v>
      </c>
      <c r="K15" s="10">
        <f t="shared" ref="K15:O15" si="1">C15-C36</f>
        <v>72.7</v>
      </c>
      <c r="L15" s="10">
        <f t="shared" si="1"/>
        <v>51</v>
      </c>
      <c r="M15" s="10">
        <f t="shared" si="1"/>
        <v>536.4</v>
      </c>
      <c r="N15" s="10">
        <f t="shared" si="1"/>
        <v>102.6</v>
      </c>
      <c r="O15" s="10">
        <f t="shared" si="1"/>
        <v>0</v>
      </c>
    </row>
    <row r="16" spans="1:15" x14ac:dyDescent="0.25">
      <c r="A16" s="7" t="s">
        <v>34</v>
      </c>
      <c r="B16" s="12">
        <v>343</v>
      </c>
      <c r="C16" s="12">
        <v>913.35</v>
      </c>
      <c r="D16" s="12">
        <v>315.64999999999998</v>
      </c>
      <c r="E16" s="12">
        <v>297.44</v>
      </c>
      <c r="F16" s="12">
        <v>978.5</v>
      </c>
      <c r="G16" s="12">
        <v>-85.15</v>
      </c>
      <c r="H16" s="12">
        <v>2762.79</v>
      </c>
      <c r="J16" s="12">
        <f>B16-B37</f>
        <v>-169.85000000000002</v>
      </c>
      <c r="K16" s="12">
        <f t="shared" ref="K16:O16" si="2">C16-C37</f>
        <v>396.33000000000004</v>
      </c>
      <c r="L16" s="12">
        <f t="shared" si="2"/>
        <v>50.199999999999989</v>
      </c>
      <c r="M16" s="12">
        <f t="shared" si="2"/>
        <v>232.17000000000002</v>
      </c>
      <c r="N16" s="12">
        <f t="shared" si="2"/>
        <v>895.48</v>
      </c>
      <c r="O16" s="12">
        <f t="shared" si="2"/>
        <v>-224.85</v>
      </c>
    </row>
    <row r="17" spans="1:15" x14ac:dyDescent="0.25">
      <c r="A17" s="7" t="s">
        <v>35</v>
      </c>
      <c r="B17" s="12">
        <v>188</v>
      </c>
      <c r="C17" s="12">
        <v>107.61</v>
      </c>
      <c r="D17" s="12">
        <v>117.4</v>
      </c>
      <c r="E17" s="12">
        <v>124.1</v>
      </c>
      <c r="F17" s="12">
        <v>133.69999999999999</v>
      </c>
      <c r="G17" s="11"/>
      <c r="H17" s="12">
        <v>670.81</v>
      </c>
      <c r="J17" s="12">
        <f>B17-B38</f>
        <v>-219</v>
      </c>
      <c r="K17" s="12">
        <f t="shared" ref="K17:O17" si="3">C17-C38</f>
        <v>-119.85000000000001</v>
      </c>
      <c r="L17" s="12">
        <f t="shared" si="3"/>
        <v>-200.1</v>
      </c>
      <c r="M17" s="12">
        <f t="shared" si="3"/>
        <v>-161.9</v>
      </c>
      <c r="N17" s="12">
        <f t="shared" si="3"/>
        <v>-2.9399999999999977</v>
      </c>
      <c r="O17" s="12">
        <f t="shared" si="3"/>
        <v>-53.1</v>
      </c>
    </row>
    <row r="18" spans="1:15" x14ac:dyDescent="0.25">
      <c r="A18" s="25" t="s">
        <v>18</v>
      </c>
      <c r="B18" s="10">
        <v>8291.619999999999</v>
      </c>
      <c r="C18" s="10">
        <v>6977.64</v>
      </c>
      <c r="D18" s="10">
        <v>6486.5999999999995</v>
      </c>
      <c r="E18" s="10">
        <v>9996.2199999999975</v>
      </c>
      <c r="F18" s="10">
        <v>6546.8900000000012</v>
      </c>
      <c r="G18" s="10">
        <v>4499.6800000000021</v>
      </c>
      <c r="H18" s="10">
        <v>42798.649999999994</v>
      </c>
      <c r="J18" s="10">
        <f>B18-B39</f>
        <v>-65.450000000002547</v>
      </c>
      <c r="K18" s="10">
        <f t="shared" ref="K18:O18" si="4">C18-C39</f>
        <v>-1367.6599999999989</v>
      </c>
      <c r="L18" s="10">
        <f t="shared" si="4"/>
        <v>-2001.300000000002</v>
      </c>
      <c r="M18" s="10">
        <f t="shared" si="4"/>
        <v>2610.7899999999972</v>
      </c>
      <c r="N18" s="10">
        <f t="shared" si="4"/>
        <v>365.07999999999993</v>
      </c>
      <c r="O18" s="10">
        <f t="shared" si="4"/>
        <v>1126.3200000000024</v>
      </c>
    </row>
    <row r="19" spans="1:15" x14ac:dyDescent="0.25">
      <c r="A19" s="3"/>
      <c r="B19" s="13"/>
      <c r="C19" s="13"/>
      <c r="D19" s="13"/>
      <c r="E19" s="13"/>
      <c r="F19" s="13"/>
      <c r="G19" s="13"/>
      <c r="H19" s="13"/>
      <c r="J19" s="13"/>
      <c r="K19" s="13"/>
      <c r="L19" s="13"/>
      <c r="M19" s="13"/>
      <c r="N19" s="13"/>
      <c r="O19" s="13"/>
    </row>
    <row r="20" spans="1:15" s="6" customFormat="1" x14ac:dyDescent="0.25">
      <c r="A20" s="29" t="s">
        <v>37</v>
      </c>
      <c r="B20" s="21">
        <v>865.47</v>
      </c>
      <c r="C20" s="21">
        <v>80.3</v>
      </c>
      <c r="D20" s="21">
        <v>175.79000000000002</v>
      </c>
      <c r="E20" s="21">
        <v>1103.8699999999999</v>
      </c>
      <c r="F20" s="21">
        <v>965.42</v>
      </c>
      <c r="G20" s="21">
        <v>649.23</v>
      </c>
      <c r="H20" s="21">
        <v>3840.08</v>
      </c>
      <c r="J20" s="21">
        <f>B20-B41</f>
        <v>-839.14999999999986</v>
      </c>
      <c r="K20" s="21">
        <f t="shared" ref="K20:O20" si="5">C20-C41</f>
        <v>66.08</v>
      </c>
      <c r="L20" s="21">
        <f t="shared" si="5"/>
        <v>-744.75</v>
      </c>
      <c r="M20" s="21">
        <f t="shared" si="5"/>
        <v>911.3</v>
      </c>
      <c r="N20" s="21">
        <f t="shared" si="5"/>
        <v>918.55</v>
      </c>
      <c r="O20" s="21">
        <f t="shared" si="5"/>
        <v>102.36000000000001</v>
      </c>
    </row>
    <row r="21" spans="1:15" s="6" customFormat="1" x14ac:dyDescent="0.25">
      <c r="A21" s="29" t="s">
        <v>38</v>
      </c>
      <c r="B21" s="21">
        <v>2000</v>
      </c>
      <c r="C21" s="21">
        <v>1754.28</v>
      </c>
      <c r="D21" s="22">
        <v>0</v>
      </c>
      <c r="E21" s="22">
        <v>0</v>
      </c>
      <c r="F21" s="21">
        <v>4875</v>
      </c>
      <c r="G21" s="22">
        <v>0</v>
      </c>
      <c r="H21" s="21">
        <v>8629.2800000000007</v>
      </c>
      <c r="J21" s="22">
        <f>B21-B42</f>
        <v>803.90000000000009</v>
      </c>
      <c r="K21" s="22">
        <f t="shared" ref="K21:O21" si="6">C21-C42</f>
        <v>-3612.01</v>
      </c>
      <c r="L21" s="22">
        <f t="shared" si="6"/>
        <v>0</v>
      </c>
      <c r="M21" s="22">
        <f t="shared" si="6"/>
        <v>-2000</v>
      </c>
      <c r="N21" s="22">
        <f t="shared" si="6"/>
        <v>2924.52</v>
      </c>
      <c r="O21" s="22">
        <f t="shared" si="6"/>
        <v>0</v>
      </c>
    </row>
    <row r="22" spans="1:15" x14ac:dyDescent="0.25">
      <c r="A22" s="27" t="s">
        <v>36</v>
      </c>
      <c r="B22" s="28">
        <f>B21+B20</f>
        <v>2865.4700000000003</v>
      </c>
      <c r="C22" s="28">
        <f t="shared" ref="C22:H22" si="7">C21+C20</f>
        <v>1834.58</v>
      </c>
      <c r="D22" s="28">
        <f t="shared" si="7"/>
        <v>175.79000000000002</v>
      </c>
      <c r="E22" s="28">
        <f t="shared" si="7"/>
        <v>1103.8699999999999</v>
      </c>
      <c r="F22" s="28">
        <f t="shared" si="7"/>
        <v>5840.42</v>
      </c>
      <c r="G22" s="28">
        <f t="shared" si="7"/>
        <v>649.23</v>
      </c>
      <c r="H22" s="28">
        <f t="shared" si="7"/>
        <v>12469.36</v>
      </c>
      <c r="J22" s="28">
        <f>B22-B43</f>
        <v>-35.249999999999545</v>
      </c>
      <c r="K22" s="28">
        <f t="shared" ref="K22:O22" si="8">C22-C43</f>
        <v>-3545.9300000000003</v>
      </c>
      <c r="L22" s="28">
        <f t="shared" si="8"/>
        <v>-744.75</v>
      </c>
      <c r="M22" s="28">
        <f t="shared" si="8"/>
        <v>-1088.7000000000003</v>
      </c>
      <c r="N22" s="28">
        <f t="shared" si="8"/>
        <v>3843.07</v>
      </c>
      <c r="O22" s="28">
        <f t="shared" si="8"/>
        <v>102.36000000000001</v>
      </c>
    </row>
    <row r="23" spans="1:15" x14ac:dyDescent="0.25">
      <c r="B23" s="9"/>
      <c r="C23" s="9"/>
      <c r="D23" s="9"/>
      <c r="E23" s="9"/>
      <c r="F23" s="9"/>
      <c r="G23" s="9"/>
      <c r="H23" s="9"/>
      <c r="J23" s="9"/>
      <c r="K23" s="9"/>
      <c r="L23" s="9"/>
      <c r="M23" s="9"/>
      <c r="N23" s="9"/>
      <c r="O23" s="9"/>
    </row>
    <row r="25" spans="1:15" x14ac:dyDescent="0.25">
      <c r="A25" s="1"/>
      <c r="B25" s="2" t="s">
        <v>19</v>
      </c>
      <c r="C25" s="2" t="s">
        <v>20</v>
      </c>
      <c r="D25" s="2" t="s">
        <v>21</v>
      </c>
      <c r="E25" s="2" t="s">
        <v>22</v>
      </c>
      <c r="F25" s="2" t="s">
        <v>23</v>
      </c>
      <c r="G25" s="2" t="s">
        <v>24</v>
      </c>
      <c r="H25" s="2" t="s">
        <v>6</v>
      </c>
      <c r="J25" s="30"/>
      <c r="K25" s="30"/>
      <c r="L25" s="30"/>
      <c r="M25" s="30"/>
      <c r="N25" s="30"/>
      <c r="O25" s="30"/>
    </row>
    <row r="26" spans="1:15" x14ac:dyDescent="0.25">
      <c r="A26" s="25" t="s">
        <v>7</v>
      </c>
      <c r="B26" s="4"/>
      <c r="C26" s="4"/>
      <c r="D26" s="4"/>
      <c r="E26" s="4"/>
      <c r="F26" s="4"/>
      <c r="G26" s="4"/>
      <c r="H26" s="4"/>
      <c r="J26" s="4"/>
      <c r="K26" s="4"/>
      <c r="L26" s="4"/>
      <c r="M26" s="4"/>
      <c r="N26" s="4"/>
      <c r="O26" s="4"/>
    </row>
    <row r="27" spans="1:15" hidden="1" x14ac:dyDescent="0.25">
      <c r="A27" s="3" t="s">
        <v>8</v>
      </c>
      <c r="B27" s="5">
        <v>30</v>
      </c>
      <c r="C27" s="4"/>
      <c r="D27" s="5">
        <v>8</v>
      </c>
      <c r="E27" s="5">
        <v>175.43</v>
      </c>
      <c r="F27" s="5">
        <v>75</v>
      </c>
      <c r="G27" s="5">
        <v>285.35000000000002</v>
      </c>
      <c r="H27" s="5">
        <v>573.78</v>
      </c>
      <c r="J27" s="5"/>
      <c r="K27" s="5"/>
      <c r="L27" s="5"/>
      <c r="M27" s="5"/>
      <c r="N27" s="5"/>
      <c r="O27" s="5"/>
    </row>
    <row r="28" spans="1:15" hidden="1" x14ac:dyDescent="0.25">
      <c r="A28" s="3" t="s">
        <v>9</v>
      </c>
      <c r="B28" s="5">
        <v>1000</v>
      </c>
      <c r="C28" s="5">
        <v>1038</v>
      </c>
      <c r="D28" s="5">
        <v>2076</v>
      </c>
      <c r="E28" s="4"/>
      <c r="F28" s="5">
        <v>1038</v>
      </c>
      <c r="G28" s="5">
        <v>1038</v>
      </c>
      <c r="H28" s="5">
        <v>6190</v>
      </c>
      <c r="J28" s="4"/>
      <c r="K28" s="4"/>
      <c r="L28" s="5"/>
      <c r="M28" s="5"/>
      <c r="N28" s="5"/>
      <c r="O28" s="5"/>
    </row>
    <row r="29" spans="1:15" hidden="1" x14ac:dyDescent="0.25">
      <c r="A29" s="3" t="s">
        <v>10</v>
      </c>
      <c r="B29" s="5">
        <v>6354.79</v>
      </c>
      <c r="C29" s="5">
        <v>6029.88</v>
      </c>
      <c r="D29" s="5">
        <v>5020.3599999999997</v>
      </c>
      <c r="E29" s="5">
        <v>6251.98</v>
      </c>
      <c r="F29" s="5">
        <v>4586.25</v>
      </c>
      <c r="G29" s="5">
        <v>1857.21</v>
      </c>
      <c r="H29" s="5">
        <v>30100.469999999998</v>
      </c>
      <c r="J29" s="5"/>
      <c r="K29" s="5"/>
      <c r="L29" s="5"/>
      <c r="M29" s="5"/>
      <c r="N29" s="5"/>
      <c r="O29" s="5"/>
    </row>
    <row r="30" spans="1:15" hidden="1" x14ac:dyDescent="0.25">
      <c r="A30" s="3" t="s">
        <v>11</v>
      </c>
      <c r="B30" s="5">
        <v>219.43</v>
      </c>
      <c r="C30" s="5">
        <v>496.75</v>
      </c>
      <c r="D30" s="5">
        <v>268.68</v>
      </c>
      <c r="E30" s="5">
        <v>463.75</v>
      </c>
      <c r="F30" s="5">
        <v>196.9</v>
      </c>
      <c r="G30" s="4"/>
      <c r="H30" s="5">
        <v>1645.5100000000002</v>
      </c>
      <c r="J30" s="5"/>
      <c r="K30" s="5"/>
      <c r="L30" s="5"/>
      <c r="M30" s="4"/>
      <c r="N30" s="5"/>
      <c r="O30" s="5"/>
    </row>
    <row r="31" spans="1:15" hidden="1" x14ac:dyDescent="0.25">
      <c r="A31" s="3" t="s">
        <v>12</v>
      </c>
      <c r="B31" s="4"/>
      <c r="C31" s="5">
        <v>19.190000000000001</v>
      </c>
      <c r="D31" s="4"/>
      <c r="E31" s="4"/>
      <c r="F31" s="4"/>
      <c r="G31" s="4"/>
      <c r="H31" s="5">
        <v>19.190000000000001</v>
      </c>
      <c r="J31" s="4"/>
      <c r="K31" s="4"/>
      <c r="L31" s="4"/>
      <c r="M31" s="4"/>
      <c r="N31" s="5"/>
      <c r="O31" s="4"/>
    </row>
    <row r="32" spans="1:15" x14ac:dyDescent="0.25">
      <c r="A32" s="26" t="s">
        <v>32</v>
      </c>
      <c r="B32" s="10">
        <f>-480+7604.22</f>
        <v>7124.22</v>
      </c>
      <c r="C32" s="10">
        <v>7583.82</v>
      </c>
      <c r="D32" s="10">
        <f>227.91+7373.04</f>
        <v>7600.95</v>
      </c>
      <c r="E32" s="10">
        <v>6891.16</v>
      </c>
      <c r="F32" s="10">
        <v>5896.15</v>
      </c>
      <c r="G32" s="10">
        <v>3180.56</v>
      </c>
      <c r="H32" s="10">
        <v>38528.949999999997</v>
      </c>
      <c r="J32" s="31"/>
      <c r="K32" s="31"/>
      <c r="L32" s="31"/>
      <c r="M32" s="31"/>
      <c r="N32" s="31"/>
      <c r="O32" s="31"/>
    </row>
    <row r="33" spans="1:15" hidden="1" x14ac:dyDescent="0.25">
      <c r="A33" s="3" t="s">
        <v>13</v>
      </c>
      <c r="B33" s="11"/>
      <c r="C33" s="11"/>
      <c r="D33" s="11"/>
      <c r="E33" s="11"/>
      <c r="F33" s="11"/>
      <c r="G33" s="11"/>
      <c r="H33" s="12">
        <v>0</v>
      </c>
      <c r="J33" s="11"/>
      <c r="K33" s="11"/>
      <c r="L33" s="11"/>
      <c r="M33" s="11"/>
      <c r="N33" s="12"/>
      <c r="O33" s="11"/>
    </row>
    <row r="34" spans="1:15" hidden="1" x14ac:dyDescent="0.25">
      <c r="A34" s="3" t="s">
        <v>16</v>
      </c>
      <c r="B34" s="11">
        <v>83</v>
      </c>
      <c r="C34" s="11">
        <v>17</v>
      </c>
      <c r="D34" s="11">
        <v>54</v>
      </c>
      <c r="E34" s="11">
        <v>43</v>
      </c>
      <c r="F34" s="12">
        <v>31</v>
      </c>
      <c r="G34" s="11"/>
      <c r="H34" s="12">
        <v>228</v>
      </c>
      <c r="J34" s="11"/>
      <c r="K34" s="11"/>
      <c r="L34" s="12"/>
      <c r="M34" s="11"/>
      <c r="N34" s="12"/>
      <c r="O34" s="11"/>
    </row>
    <row r="35" spans="1:15" hidden="1" x14ac:dyDescent="0.25">
      <c r="A35" s="3" t="s">
        <v>17</v>
      </c>
      <c r="B35" s="12">
        <v>230</v>
      </c>
      <c r="C35" s="12"/>
      <c r="D35" s="11">
        <v>250</v>
      </c>
      <c r="E35" s="11">
        <v>100</v>
      </c>
      <c r="F35" s="11">
        <v>35</v>
      </c>
      <c r="G35" s="11"/>
      <c r="H35" s="12">
        <v>615</v>
      </c>
      <c r="J35" s="11"/>
      <c r="K35" s="11"/>
      <c r="L35" s="11"/>
      <c r="M35" s="11"/>
      <c r="N35" s="12"/>
      <c r="O35" s="11"/>
    </row>
    <row r="36" spans="1:15" x14ac:dyDescent="0.25">
      <c r="A36" s="7" t="s">
        <v>33</v>
      </c>
      <c r="B36" s="15">
        <v>313</v>
      </c>
      <c r="C36" s="15">
        <v>17</v>
      </c>
      <c r="D36" s="15">
        <v>304</v>
      </c>
      <c r="E36" s="15">
        <v>143</v>
      </c>
      <c r="F36" s="15">
        <v>66</v>
      </c>
      <c r="G36" s="16">
        <v>0</v>
      </c>
      <c r="H36" s="15">
        <v>843</v>
      </c>
      <c r="J36" s="12"/>
      <c r="K36" s="12"/>
      <c r="L36" s="12"/>
      <c r="M36" s="11"/>
      <c r="N36" s="12"/>
      <c r="O36" s="12"/>
    </row>
    <row r="37" spans="1:15" x14ac:dyDescent="0.25">
      <c r="A37" s="7" t="s">
        <v>34</v>
      </c>
      <c r="B37" s="17">
        <v>512.85</v>
      </c>
      <c r="C37" s="18">
        <v>517.02</v>
      </c>
      <c r="D37" s="18">
        <v>265.45</v>
      </c>
      <c r="E37" s="18">
        <v>65.27</v>
      </c>
      <c r="F37" s="18">
        <v>83.02</v>
      </c>
      <c r="G37" s="17">
        <v>139.69999999999999</v>
      </c>
      <c r="H37" s="18">
        <v>1583.31</v>
      </c>
      <c r="J37" s="18"/>
      <c r="K37" s="18"/>
      <c r="L37" s="18"/>
      <c r="M37" s="17"/>
      <c r="N37" s="18"/>
      <c r="O37" s="18"/>
    </row>
    <row r="38" spans="1:15" x14ac:dyDescent="0.25">
      <c r="A38" s="7" t="s">
        <v>35</v>
      </c>
      <c r="B38" s="18">
        <v>407</v>
      </c>
      <c r="C38" s="18">
        <v>227.46</v>
      </c>
      <c r="D38" s="18">
        <v>317.5</v>
      </c>
      <c r="E38" s="18">
        <v>286</v>
      </c>
      <c r="F38" s="18">
        <v>136.63999999999999</v>
      </c>
      <c r="G38" s="18">
        <v>53.1</v>
      </c>
      <c r="H38" s="18">
        <v>1427.6999999999998</v>
      </c>
      <c r="J38" s="18"/>
      <c r="K38" s="18"/>
      <c r="L38" s="18"/>
      <c r="M38" s="18"/>
      <c r="N38" s="18"/>
      <c r="O38" s="18"/>
    </row>
    <row r="39" spans="1:15" x14ac:dyDescent="0.25">
      <c r="A39" s="25" t="s">
        <v>18</v>
      </c>
      <c r="B39" s="20">
        <v>8357.0700000000015</v>
      </c>
      <c r="C39" s="20">
        <v>8345.2999999999993</v>
      </c>
      <c r="D39" s="20">
        <v>8487.9000000000015</v>
      </c>
      <c r="E39" s="20">
        <v>7385.43</v>
      </c>
      <c r="F39" s="20">
        <v>6181.8100000000013</v>
      </c>
      <c r="G39" s="20">
        <v>3373.3599999999997</v>
      </c>
      <c r="H39" s="20">
        <v>42130.87000000001</v>
      </c>
      <c r="J39" s="19"/>
      <c r="K39" s="19"/>
      <c r="L39" s="19"/>
      <c r="M39" s="19"/>
      <c r="N39" s="19"/>
      <c r="O39" s="19"/>
    </row>
    <row r="40" spans="1:15" x14ac:dyDescent="0.25">
      <c r="A40" s="3"/>
      <c r="B40" s="12"/>
      <c r="C40" s="12"/>
      <c r="D40" s="12"/>
      <c r="E40" s="12"/>
      <c r="F40" s="12"/>
      <c r="G40" s="11"/>
      <c r="H40" s="12"/>
      <c r="J40" s="12"/>
      <c r="K40" s="12"/>
      <c r="L40" s="12"/>
      <c r="M40" s="11"/>
      <c r="N40" s="12"/>
      <c r="O40" s="12"/>
    </row>
    <row r="41" spans="1:15" ht="14.25" customHeight="1" x14ac:dyDescent="0.25">
      <c r="A41" s="29" t="s">
        <v>37</v>
      </c>
      <c r="B41" s="14">
        <v>1704.62</v>
      </c>
      <c r="C41" s="14">
        <v>14.22</v>
      </c>
      <c r="D41" s="14">
        <v>920.54</v>
      </c>
      <c r="E41" s="14">
        <v>192.57</v>
      </c>
      <c r="F41" s="14">
        <v>46.87</v>
      </c>
      <c r="G41" s="14">
        <v>546.87</v>
      </c>
      <c r="H41" s="14">
        <v>3425.69</v>
      </c>
      <c r="J41" s="14"/>
      <c r="K41" s="14"/>
      <c r="L41" s="14"/>
      <c r="M41" s="14"/>
      <c r="N41" s="14"/>
      <c r="O41" s="14"/>
    </row>
    <row r="42" spans="1:15" s="6" customFormat="1" x14ac:dyDescent="0.25">
      <c r="A42" s="29" t="s">
        <v>38</v>
      </c>
      <c r="B42" s="14">
        <v>1196.0999999999999</v>
      </c>
      <c r="C42" s="14">
        <v>5366.29</v>
      </c>
      <c r="D42" s="14">
        <v>0</v>
      </c>
      <c r="E42" s="14">
        <v>2000</v>
      </c>
      <c r="F42" s="14">
        <v>1950.48</v>
      </c>
      <c r="G42" s="14">
        <v>0</v>
      </c>
      <c r="H42" s="14">
        <v>10512.869999999999</v>
      </c>
      <c r="J42" s="14"/>
      <c r="K42" s="14"/>
      <c r="L42" s="14"/>
      <c r="M42" s="14"/>
      <c r="N42" s="14"/>
      <c r="O42" s="14"/>
    </row>
    <row r="43" spans="1:15" x14ac:dyDescent="0.25">
      <c r="A43" s="27" t="s">
        <v>36</v>
      </c>
      <c r="B43" s="28">
        <f>B42+B41</f>
        <v>2900.72</v>
      </c>
      <c r="C43" s="28">
        <f t="shared" ref="C43" si="9">C42+C41</f>
        <v>5380.51</v>
      </c>
      <c r="D43" s="28">
        <f t="shared" ref="D43" si="10">D42+D41</f>
        <v>920.54</v>
      </c>
      <c r="E43" s="28">
        <f t="shared" ref="E43" si="11">E42+E41</f>
        <v>2192.5700000000002</v>
      </c>
      <c r="F43" s="28">
        <f t="shared" ref="F43" si="12">F42+F41</f>
        <v>1997.35</v>
      </c>
      <c r="G43" s="28">
        <f t="shared" ref="G43" si="13">G42+G41</f>
        <v>546.87</v>
      </c>
      <c r="H43" s="28">
        <f t="shared" ref="H43" si="14">H42+H41</f>
        <v>13938.56</v>
      </c>
      <c r="J43" s="32"/>
      <c r="K43" s="32"/>
      <c r="L43" s="32"/>
      <c r="M43" s="32"/>
      <c r="N43" s="32"/>
      <c r="O43" s="32"/>
    </row>
    <row r="44" spans="1:15" x14ac:dyDescent="0.25">
      <c r="J44" s="31"/>
      <c r="K44" s="31"/>
      <c r="L44" s="31"/>
      <c r="M44" s="31"/>
      <c r="N44" s="31"/>
      <c r="O4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 Kenilworth Centre</cp:lastModifiedBy>
  <dcterms:created xsi:type="dcterms:W3CDTF">2023-08-31T11:30:43Z</dcterms:created>
  <dcterms:modified xsi:type="dcterms:W3CDTF">2023-08-31T12:21:49Z</dcterms:modified>
</cp:coreProperties>
</file>